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D24" i="3" l="1"/>
  <c r="F23" i="3"/>
  <c r="D23" i="3"/>
  <c r="F22" i="3"/>
  <c r="D22" i="3"/>
  <c r="F21" i="3"/>
  <c r="D21" i="3"/>
  <c r="E20" i="3"/>
  <c r="E24" i="3" s="1"/>
  <c r="F19" i="3"/>
  <c r="F18" i="3"/>
  <c r="F17" i="3"/>
  <c r="F16" i="3"/>
  <c r="F15" i="3"/>
  <c r="F14" i="3"/>
  <c r="F13" i="3"/>
  <c r="F12" i="3"/>
  <c r="E12" i="3"/>
  <c r="F11" i="3"/>
  <c r="F10" i="3"/>
  <c r="F20" i="3" s="1"/>
  <c r="F24" i="3" s="1"/>
  <c r="E21" i="2" l="1"/>
  <c r="D8" i="2" l="1"/>
</calcChain>
</file>

<file path=xl/sharedStrings.xml><?xml version="1.0" encoding="utf-8"?>
<sst xmlns="http://schemas.openxmlformats.org/spreadsheetml/2006/main" count="197" uniqueCount="143">
  <si>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</si>
  <si>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</si>
  <si>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</si>
  <si>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</si>
  <si>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</si>
  <si>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</si>
  <si>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</si>
  <si>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</si>
  <si>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</si>
  <si>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</si>
  <si>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</si>
  <si>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</si>
  <si>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</si>
  <si>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</si>
  <si>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</si>
  <si>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</si>
  <si>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</si>
  <si>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</si>
  <si>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</si>
  <si>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</si>
  <si>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</si>
  <si>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</si>
  <si>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</si>
  <si>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</si>
  <si>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</si>
  <si>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</si>
  <si>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</si>
  <si>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</si>
  <si>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</si>
  <si>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</si>
  <si>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</si>
  <si>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</si>
  <si>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</si>
  <si>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</si>
  <si>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</si>
  <si>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</si>
  <si>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</si>
  <si>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</si>
  <si>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</si>
  <si>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</si>
  <si>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</si>
  <si>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</si>
  <si>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</si>
  <si>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</si>
  <si>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</si>
  <si>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</si>
  <si>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</si>
  <si>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</si>
  <si>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</si>
  <si>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</si>
  <si>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</si>
  <si>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</si>
  <si>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</si>
  <si>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</si>
  <si>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</si>
  <si>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</si>
  <si>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</si>
  <si>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</si>
  <si>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</si>
  <si>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</si>
  <si>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Услуга спецтехники</t>
  </si>
  <si>
    <t>Очистка от наледи  и снега ступеней (</t>
  </si>
  <si>
    <t>Уборка контейнерной площадки</t>
  </si>
  <si>
    <t>Очистка мягкой кровли от снега и наледи</t>
  </si>
  <si>
    <t>Задолженность на 01.01.2021 г.(руб)</t>
  </si>
  <si>
    <t>квт/ч</t>
  </si>
  <si>
    <t>7</t>
  </si>
  <si>
    <t xml:space="preserve">Содержание придомовой территории </t>
  </si>
  <si>
    <t>ВСЕГО с СОИ</t>
  </si>
  <si>
    <t>Косметический ремонт подъездов №3,6</t>
  </si>
  <si>
    <t>Укрепление п/ящиков</t>
  </si>
  <si>
    <t>акт</t>
  </si>
  <si>
    <t>Регламентные работы</t>
  </si>
  <si>
    <t>акты</t>
  </si>
  <si>
    <t>Согласно ПП РФ № 290</t>
  </si>
  <si>
    <t>Окос газона</t>
  </si>
  <si>
    <t>Вывоз не бытового мусора</t>
  </si>
  <si>
    <t>м3</t>
  </si>
  <si>
    <t>Покраска МАФ</t>
  </si>
  <si>
    <t>ФИНАНСОВЫЙ РЕЗУЛЬТАТ</t>
  </si>
  <si>
    <t>Привоз песка для песочницы</t>
  </si>
  <si>
    <t>8</t>
  </si>
  <si>
    <t>Исполнитель__________________</t>
  </si>
  <si>
    <t>Посыпка пескосолянной смесью</t>
  </si>
  <si>
    <t>Ген.директор ООО "Мастер- Сервис"</t>
  </si>
  <si>
    <t>Изготовление и установка аншлага</t>
  </si>
  <si>
    <t>5/1</t>
  </si>
  <si>
    <t xml:space="preserve">            Работа с должниками             </t>
  </si>
  <si>
    <t xml:space="preserve">                Аварийно-диспетчерское обслуживание дневное и ППР                </t>
  </si>
  <si>
    <t>Ремонт кровли кв.35,52,53,74,75</t>
  </si>
  <si>
    <t>Ремонт входного козырька</t>
  </si>
  <si>
    <t>м.п.</t>
  </si>
  <si>
    <t>Санитарное содержание территории без асфальтового покрытия</t>
  </si>
  <si>
    <t xml:space="preserve"> г.Тула , ул.Пузакова  , д.26 за  2021 год</t>
  </si>
  <si>
    <t>Задолженнность на 01.01.2022 г</t>
  </si>
  <si>
    <t>Дополнительные затраты</t>
  </si>
  <si>
    <t>Услуга спецтехники(декабрь)</t>
  </si>
  <si>
    <t>маш\час</t>
  </si>
  <si>
    <t>Обработка территории пескосолянной смесью</t>
  </si>
  <si>
    <t>Осмотр вентканалов по заявкам (кв.20)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</si>
  <si>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</si>
  <si>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</si>
  <si>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2022од</t>
  </si>
  <si>
    <t>МКД  адрес: Пузакова , дом 26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</si>
  <si>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</si>
  <si>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</si>
  <si>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</si>
  <si>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</si>
  <si>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</si>
  <si>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</si>
  <si>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</si>
  <si>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</si>
  <si>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</si>
  <si>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</si>
  <si>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</si>
  <si>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</si>
  <si>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</si>
  <si>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</si>
  <si>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</si>
  <si>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</si>
  <si>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</si>
  <si>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</si>
  <si>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</si>
  <si>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</si>
  <si>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</si>
  <si>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</si>
  <si>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</si>
  <si>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</si>
  <si>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</si>
  <si>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</si>
  <si>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</si>
  <si>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</si>
  <si>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МОП</t>
  </si>
  <si>
    <t>Итого  работ (услуг)необходимо  выполнить в соответствии с требованиями  законодательства РФ в 2022г без ком ресурсов на СОИ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</si>
  <si>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</si>
  <si>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</si>
  <si>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</si>
  <si>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</si>
  <si>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</si>
  <si>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</si>
  <si>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Погашена задолженность за работы (услуги)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</si>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</sst>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0.000"/>
    <numFmt numFmtId="166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/>
    <xf numFmtId="0" fontId="15" fillId="3" borderId="15" xfId="0" applyFont="1" applyFill="1" applyBorder="1" applyAlignment="1"/>
    <xf numFmtId="4" fontId="15" fillId="3" borderId="15" xfId="0" applyNumberFormat="1" applyFont="1" applyFill="1" applyBorder="1" applyAlignment="1"/>
    <xf numFmtId="3" fontId="15" fillId="3" borderId="16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1" fillId="4" borderId="9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3" xfId="0" applyNumberFormat="1" applyFont="1" applyBorder="1"/>
    <xf numFmtId="44" fontId="5" fillId="3" borderId="5" xfId="1" applyFont="1" applyFill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right"/>
    </xf>
    <xf numFmtId="4" fontId="20" fillId="3" borderId="5" xfId="0" applyNumberFormat="1" applyFont="1" applyFill="1" applyBorder="1" applyAlignment="1">
      <alignment horizontal="center" vertical="center"/>
    </xf>
    <xf numFmtId="4" fontId="20" fillId="3" borderId="17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horizontal="right" vertical="center"/>
    </xf>
    <xf numFmtId="166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10" fillId="3" borderId="5" xfId="0" applyNumberFormat="1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right" vertical="center"/>
    </xf>
    <xf numFmtId="4" fontId="23" fillId="3" borderId="19" xfId="0" applyNumberFormat="1" applyFont="1" applyFill="1" applyBorder="1" applyAlignment="1">
      <alignment horizontal="right" vertical="center"/>
    </xf>
    <xf numFmtId="4" fontId="25" fillId="3" borderId="18" xfId="0" applyNumberFormat="1" applyFont="1" applyFill="1" applyBorder="1" applyAlignment="1">
      <alignment horizontal="right" vertical="center"/>
    </xf>
    <xf numFmtId="4" fontId="26" fillId="3" borderId="5" xfId="0" applyNumberFormat="1" applyFont="1" applyFill="1" applyBorder="1" applyAlignment="1">
      <alignment horizontal="right" vertical="center"/>
    </xf>
    <xf numFmtId="4" fontId="22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3" fillId="3" borderId="17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G77" sqref="G77"/>
    </sheetView>
  </sheetViews>
  <sheetFormatPr defaultRowHeight="15" x14ac:dyDescent="0.25"/>
  <cols>
    <col min="1" max="1" width="3.85546875" customWidth="1"/>
    <col min="2" max="2" width="41.5703125" customWidth="1"/>
    <col min="3" max="3" width="9.28515625" customWidth="1"/>
    <col min="4" max="4" width="8.85546875" customWidth="1"/>
    <col min="5" max="5" width="9.140625" customWidth="1"/>
    <col min="6" max="6" width="8.140625" customWidth="1"/>
    <col min="7" max="7" width="16.7109375" customWidth="1"/>
  </cols>
  <sheetData>
    <row r="1" spans="1:7" x14ac:dyDescent="0.25">
      <c r="E1" s="141" t="s">
        <v>16</v>
      </c>
      <c r="F1" s="141"/>
    </row>
    <row r="2" spans="1:7" x14ac:dyDescent="0.25">
      <c r="E2" s="141" t="s">
        <v>84</v>
      </c>
      <c r="F2" s="141"/>
      <c r="G2" s="142"/>
    </row>
    <row r="3" spans="1:7" x14ac:dyDescent="0.25">
      <c r="E3" s="141" t="s">
        <v>17</v>
      </c>
      <c r="F3" s="141"/>
      <c r="G3" s="142"/>
    </row>
    <row r="5" spans="1:7" x14ac:dyDescent="0.25">
      <c r="A5" s="141" t="s">
        <v>18</v>
      </c>
      <c r="B5" s="141"/>
      <c r="C5" s="141"/>
      <c r="D5" s="141"/>
      <c r="E5" s="141"/>
      <c r="F5" s="141"/>
    </row>
    <row r="6" spans="1:7" x14ac:dyDescent="0.25">
      <c r="A6" s="141" t="s">
        <v>93</v>
      </c>
      <c r="B6" s="141"/>
      <c r="C6" s="141"/>
      <c r="D6" s="141"/>
      <c r="E6" s="141"/>
      <c r="F6" s="141"/>
    </row>
    <row r="7" spans="1:7" x14ac:dyDescent="0.25">
      <c r="A7" s="46"/>
      <c r="B7" s="46"/>
      <c r="C7" s="46"/>
      <c r="D7" s="46"/>
      <c r="E7" s="46"/>
      <c r="F7" s="46"/>
    </row>
    <row r="8" spans="1:7" ht="18.7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63">
        <v>14.57</v>
      </c>
    </row>
    <row r="9" spans="1:7" ht="14.25" customHeight="1" x14ac:dyDescent="0.25">
      <c r="A9" s="1"/>
      <c r="B9" s="47" t="s">
        <v>54</v>
      </c>
      <c r="C9" s="5"/>
      <c r="D9" s="15"/>
      <c r="E9" s="6"/>
      <c r="F9" s="6"/>
      <c r="G9" s="48">
        <v>4556.1000000000004</v>
      </c>
    </row>
    <row r="10" spans="1:7" ht="18.75" customHeight="1" x14ac:dyDescent="0.25">
      <c r="A10" s="1"/>
      <c r="B10" s="47" t="s">
        <v>64</v>
      </c>
      <c r="C10" s="5"/>
      <c r="D10" s="15"/>
      <c r="E10" s="6"/>
      <c r="F10" s="6"/>
      <c r="G10" s="59">
        <v>59903</v>
      </c>
    </row>
    <row r="11" spans="1:7" x14ac:dyDescent="0.25">
      <c r="A11" s="1"/>
      <c r="B11" s="47" t="s">
        <v>20</v>
      </c>
      <c r="C11" s="5"/>
      <c r="D11" s="15"/>
      <c r="E11" s="6"/>
      <c r="F11" s="6"/>
      <c r="G11" s="65">
        <v>851114.41</v>
      </c>
    </row>
    <row r="12" spans="1:7" x14ac:dyDescent="0.25">
      <c r="A12" s="1"/>
      <c r="B12" s="47" t="s">
        <v>21</v>
      </c>
      <c r="C12" s="5"/>
      <c r="D12" s="15"/>
      <c r="E12" s="6"/>
      <c r="F12" s="6"/>
      <c r="G12" s="48">
        <v>853459.41</v>
      </c>
    </row>
    <row r="13" spans="1:7" hidden="1" x14ac:dyDescent="0.25">
      <c r="A13" s="1"/>
      <c r="B13" s="47"/>
      <c r="C13" s="5"/>
      <c r="D13" s="15"/>
      <c r="E13" s="6"/>
      <c r="F13" s="6"/>
      <c r="G13" s="48">
        <v>-2345</v>
      </c>
    </row>
    <row r="14" spans="1:7" x14ac:dyDescent="0.25">
      <c r="A14" s="1"/>
      <c r="B14" s="47" t="s">
        <v>94</v>
      </c>
      <c r="C14" s="5"/>
      <c r="D14" s="15"/>
      <c r="E14" s="6"/>
      <c r="F14" s="6"/>
      <c r="G14" s="70">
        <v>57035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5"/>
      <c r="G15" s="48">
        <v>425</v>
      </c>
    </row>
    <row r="16" spans="1:7" ht="17.25" customHeight="1" thickBot="1" x14ac:dyDescent="0.4">
      <c r="A16" s="7"/>
      <c r="B16" s="12" t="s">
        <v>15</v>
      </c>
      <c r="C16" s="4"/>
      <c r="D16" s="13"/>
      <c r="E16" s="13"/>
      <c r="F16" s="9"/>
      <c r="G16" s="49">
        <v>12</v>
      </c>
    </row>
    <row r="17" spans="1:7" ht="15" customHeight="1" x14ac:dyDescent="0.25">
      <c r="A17" s="144" t="s">
        <v>1</v>
      </c>
      <c r="B17" s="146" t="s">
        <v>2</v>
      </c>
      <c r="C17" s="148" t="s">
        <v>22</v>
      </c>
      <c r="D17" s="143" t="s">
        <v>24</v>
      </c>
      <c r="E17" s="139" t="s">
        <v>23</v>
      </c>
      <c r="F17" s="143" t="s">
        <v>25</v>
      </c>
      <c r="G17" s="50" t="s">
        <v>26</v>
      </c>
    </row>
    <row r="18" spans="1:7" x14ac:dyDescent="0.25">
      <c r="A18" s="145"/>
      <c r="B18" s="147"/>
      <c r="C18" s="139"/>
      <c r="D18" s="143"/>
      <c r="E18" s="140"/>
      <c r="F18" s="143"/>
      <c r="G18" s="50" t="s">
        <v>27</v>
      </c>
    </row>
    <row r="19" spans="1:7" ht="25.5" x14ac:dyDescent="0.25">
      <c r="A19" s="37">
        <v>1</v>
      </c>
      <c r="B19" s="51" t="s">
        <v>3</v>
      </c>
      <c r="C19" s="27"/>
      <c r="D19" s="28"/>
      <c r="E19" s="29"/>
      <c r="F19" s="58"/>
      <c r="G19" s="93">
        <v>206524.28</v>
      </c>
    </row>
    <row r="20" spans="1:7" ht="17.25" customHeight="1" x14ac:dyDescent="0.25">
      <c r="A20" s="38"/>
      <c r="B20" s="56" t="s">
        <v>29</v>
      </c>
      <c r="C20" s="27" t="s">
        <v>28</v>
      </c>
      <c r="D20" s="28">
        <v>4556.1000000000004</v>
      </c>
      <c r="E20" s="62">
        <v>2.9</v>
      </c>
      <c r="F20" s="60">
        <v>12</v>
      </c>
      <c r="G20" s="64">
        <v>158552.28</v>
      </c>
    </row>
    <row r="21" spans="1:7" ht="17.25" customHeight="1" x14ac:dyDescent="0.25">
      <c r="A21" s="38"/>
      <c r="B21" s="56" t="s">
        <v>95</v>
      </c>
      <c r="C21" s="27" t="s">
        <v>28</v>
      </c>
      <c r="D21" s="28">
        <v>4556.1000000000004</v>
      </c>
      <c r="E21" s="62">
        <f>G21/D21/F21</f>
        <v>0.87743172157473859</v>
      </c>
      <c r="F21" s="60">
        <v>12</v>
      </c>
      <c r="G21" s="64">
        <v>47972</v>
      </c>
    </row>
    <row r="22" spans="1:7" ht="25.5" customHeight="1" x14ac:dyDescent="0.25">
      <c r="A22" s="39" t="s">
        <v>4</v>
      </c>
      <c r="B22" s="52" t="s">
        <v>30</v>
      </c>
      <c r="C22" s="31"/>
      <c r="D22" s="28"/>
      <c r="E22" s="62"/>
      <c r="F22" s="60"/>
      <c r="G22" s="94">
        <v>51818.279399999999</v>
      </c>
    </row>
    <row r="23" spans="1:7" ht="18" customHeight="1" x14ac:dyDescent="0.25">
      <c r="A23" s="39"/>
      <c r="B23" s="57" t="s">
        <v>31</v>
      </c>
      <c r="C23" s="27" t="s">
        <v>52</v>
      </c>
      <c r="D23" s="28">
        <v>198</v>
      </c>
      <c r="E23" s="62">
        <v>7</v>
      </c>
      <c r="F23" s="61">
        <v>12</v>
      </c>
      <c r="G23" s="64">
        <v>16632</v>
      </c>
    </row>
    <row r="24" spans="1:7" ht="18.75" customHeight="1" x14ac:dyDescent="0.25">
      <c r="A24" s="39"/>
      <c r="B24" s="57" t="s">
        <v>32</v>
      </c>
      <c r="C24" s="27" t="s">
        <v>53</v>
      </c>
      <c r="D24" s="82">
        <v>853459.41</v>
      </c>
      <c r="E24" s="62">
        <v>0.04</v>
      </c>
      <c r="F24" s="61">
        <v>1</v>
      </c>
      <c r="G24" s="64">
        <v>34138.376400000001</v>
      </c>
    </row>
    <row r="25" spans="1:7" ht="18.75" customHeight="1" x14ac:dyDescent="0.25">
      <c r="A25" s="39"/>
      <c r="B25" s="57" t="s">
        <v>87</v>
      </c>
      <c r="C25" s="27" t="s">
        <v>55</v>
      </c>
      <c r="D25" s="28">
        <v>4556.1000000000004</v>
      </c>
      <c r="E25" s="62">
        <v>0.23</v>
      </c>
      <c r="F25" s="61">
        <v>1</v>
      </c>
      <c r="G25" s="64">
        <v>1047.903</v>
      </c>
    </row>
    <row r="26" spans="1:7" ht="18.75" customHeight="1" x14ac:dyDescent="0.25">
      <c r="A26" s="39" t="s">
        <v>5</v>
      </c>
      <c r="B26" s="53" t="s">
        <v>33</v>
      </c>
      <c r="C26" s="91"/>
      <c r="D26" s="28"/>
      <c r="E26" s="62"/>
      <c r="F26" s="61"/>
      <c r="G26" s="94">
        <v>329167.19500000001</v>
      </c>
    </row>
    <row r="27" spans="1:7" ht="20.25" customHeight="1" x14ac:dyDescent="0.25">
      <c r="A27" s="39"/>
      <c r="B27" s="57" t="s">
        <v>63</v>
      </c>
      <c r="C27" s="27" t="s">
        <v>28</v>
      </c>
      <c r="D27" s="28">
        <v>90</v>
      </c>
      <c r="E27" s="62">
        <v>35</v>
      </c>
      <c r="F27" s="61">
        <v>1</v>
      </c>
      <c r="G27" s="64">
        <v>3150</v>
      </c>
    </row>
    <row r="28" spans="1:7" ht="20.25" customHeight="1" x14ac:dyDescent="0.25">
      <c r="A28" s="39"/>
      <c r="B28" s="57" t="s">
        <v>69</v>
      </c>
      <c r="C28" s="27" t="s">
        <v>52</v>
      </c>
      <c r="D28" s="60">
        <v>2</v>
      </c>
      <c r="E28" s="62">
        <v>65000</v>
      </c>
      <c r="F28" s="61" t="s">
        <v>71</v>
      </c>
      <c r="G28" s="64">
        <v>130000</v>
      </c>
    </row>
    <row r="29" spans="1:7" ht="20.25" customHeight="1" x14ac:dyDescent="0.25">
      <c r="A29" s="39"/>
      <c r="B29" s="57" t="s">
        <v>70</v>
      </c>
      <c r="C29" s="27" t="s">
        <v>52</v>
      </c>
      <c r="D29" s="60">
        <v>20</v>
      </c>
      <c r="E29" s="62">
        <v>541.70000000000005</v>
      </c>
      <c r="F29" s="61" t="s">
        <v>71</v>
      </c>
      <c r="G29" s="64">
        <v>10834</v>
      </c>
    </row>
    <row r="30" spans="1:7" ht="20.25" customHeight="1" x14ac:dyDescent="0.25">
      <c r="A30" s="39"/>
      <c r="B30" s="57" t="s">
        <v>72</v>
      </c>
      <c r="C30" s="91" t="s">
        <v>55</v>
      </c>
      <c r="D30" s="28">
        <v>4556.1000000000004</v>
      </c>
      <c r="E30" s="62">
        <v>0.25</v>
      </c>
      <c r="F30" s="61">
        <v>3</v>
      </c>
      <c r="G30" s="64">
        <v>3417.0750000000003</v>
      </c>
    </row>
    <row r="31" spans="1:7" ht="20.25" customHeight="1" x14ac:dyDescent="0.25">
      <c r="A31" s="39"/>
      <c r="B31" s="57" t="s">
        <v>85</v>
      </c>
      <c r="C31" s="27" t="s">
        <v>52</v>
      </c>
      <c r="D31" s="28">
        <v>1</v>
      </c>
      <c r="E31" s="62">
        <v>6000</v>
      </c>
      <c r="F31" s="61" t="s">
        <v>71</v>
      </c>
      <c r="G31" s="64">
        <v>6000</v>
      </c>
    </row>
    <row r="32" spans="1:7" ht="20.25" customHeight="1" x14ac:dyDescent="0.25">
      <c r="A32" s="39"/>
      <c r="B32" s="57" t="s">
        <v>89</v>
      </c>
      <c r="C32" s="27" t="s">
        <v>28</v>
      </c>
      <c r="D32" s="28">
        <v>324</v>
      </c>
      <c r="E32" s="62">
        <v>538.63</v>
      </c>
      <c r="F32" s="61">
        <v>1</v>
      </c>
      <c r="G32" s="64">
        <v>174516.12</v>
      </c>
    </row>
    <row r="33" spans="1:7" ht="20.25" customHeight="1" x14ac:dyDescent="0.25">
      <c r="A33" s="39"/>
      <c r="B33" s="57" t="s">
        <v>90</v>
      </c>
      <c r="C33" s="27" t="s">
        <v>91</v>
      </c>
      <c r="D33" s="28">
        <v>5</v>
      </c>
      <c r="E33" s="62">
        <v>250</v>
      </c>
      <c r="F33" s="61">
        <v>1</v>
      </c>
      <c r="G33" s="64">
        <v>1250</v>
      </c>
    </row>
    <row r="34" spans="1:7" ht="25.5" customHeight="1" x14ac:dyDescent="0.25">
      <c r="A34" s="39" t="s">
        <v>6</v>
      </c>
      <c r="B34" s="52" t="s">
        <v>38</v>
      </c>
      <c r="C34" s="27"/>
      <c r="D34" s="28"/>
      <c r="E34" s="62"/>
      <c r="F34" s="61"/>
      <c r="G34" s="94">
        <v>129190.44</v>
      </c>
    </row>
    <row r="35" spans="1:7" ht="25.5" customHeight="1" x14ac:dyDescent="0.25">
      <c r="A35" s="39"/>
      <c r="B35" s="90" t="s">
        <v>88</v>
      </c>
      <c r="C35" s="27" t="s">
        <v>28</v>
      </c>
      <c r="D35" s="28">
        <v>4556.1000000000004</v>
      </c>
      <c r="E35" s="62">
        <v>0.82</v>
      </c>
      <c r="F35" s="61">
        <v>5</v>
      </c>
      <c r="G35" s="64">
        <v>18680.009999999998</v>
      </c>
    </row>
    <row r="36" spans="1:7" ht="15.75" customHeight="1" x14ac:dyDescent="0.25">
      <c r="A36" s="40"/>
      <c r="B36" s="55" t="s">
        <v>34</v>
      </c>
      <c r="C36" s="91" t="s">
        <v>55</v>
      </c>
      <c r="D36" s="61">
        <v>1</v>
      </c>
      <c r="E36" s="62" t="s">
        <v>73</v>
      </c>
      <c r="F36" s="60">
        <v>12</v>
      </c>
      <c r="G36" s="64">
        <v>18152.699999999997</v>
      </c>
    </row>
    <row r="37" spans="1:7" ht="15.75" customHeight="1" x14ac:dyDescent="0.25">
      <c r="A37" s="40"/>
      <c r="B37" s="55" t="s">
        <v>35</v>
      </c>
      <c r="C37" s="91" t="s">
        <v>55</v>
      </c>
      <c r="D37" s="61">
        <v>1</v>
      </c>
      <c r="E37" s="62" t="s">
        <v>73</v>
      </c>
      <c r="F37" s="60">
        <v>12</v>
      </c>
      <c r="G37" s="64">
        <v>56302.239999999998</v>
      </c>
    </row>
    <row r="38" spans="1:7" ht="13.5" customHeight="1" x14ac:dyDescent="0.25">
      <c r="A38" s="40"/>
      <c r="B38" s="55" t="s">
        <v>36</v>
      </c>
      <c r="C38" s="91" t="s">
        <v>55</v>
      </c>
      <c r="D38" s="61">
        <v>1</v>
      </c>
      <c r="E38" s="62" t="s">
        <v>73</v>
      </c>
      <c r="F38" s="60">
        <v>12</v>
      </c>
      <c r="G38" s="64">
        <v>5104.380000000001</v>
      </c>
    </row>
    <row r="39" spans="1:7" ht="13.5" customHeight="1" x14ac:dyDescent="0.25">
      <c r="A39" s="40"/>
      <c r="B39" s="55" t="s">
        <v>37</v>
      </c>
      <c r="C39" s="91" t="s">
        <v>55</v>
      </c>
      <c r="D39" s="61">
        <v>1</v>
      </c>
      <c r="E39" s="62" t="s">
        <v>73</v>
      </c>
      <c r="F39" s="60">
        <v>12</v>
      </c>
      <c r="G39" s="64">
        <v>10746.22</v>
      </c>
    </row>
    <row r="40" spans="1:7" ht="15" customHeight="1" x14ac:dyDescent="0.25">
      <c r="A40" s="40"/>
      <c r="B40" s="55" t="s">
        <v>14</v>
      </c>
      <c r="C40" s="91" t="s">
        <v>55</v>
      </c>
      <c r="D40" s="61">
        <v>1</v>
      </c>
      <c r="E40" s="62" t="s">
        <v>73</v>
      </c>
      <c r="F40" s="60">
        <v>12</v>
      </c>
      <c r="G40" s="64">
        <v>20204.89</v>
      </c>
    </row>
    <row r="41" spans="1:7" ht="15" customHeight="1" x14ac:dyDescent="0.25">
      <c r="A41" s="80" t="s">
        <v>8</v>
      </c>
      <c r="B41" s="54" t="s">
        <v>13</v>
      </c>
      <c r="C41" s="91" t="s">
        <v>55</v>
      </c>
      <c r="D41" s="28">
        <v>4556.1000000000004</v>
      </c>
      <c r="E41" s="62">
        <v>0.73</v>
      </c>
      <c r="F41" s="61">
        <v>6</v>
      </c>
      <c r="G41" s="94">
        <v>19955.718000000001</v>
      </c>
    </row>
    <row r="42" spans="1:7" ht="15" customHeight="1" x14ac:dyDescent="0.25">
      <c r="A42" s="80" t="s">
        <v>86</v>
      </c>
      <c r="B42" s="54" t="s">
        <v>13</v>
      </c>
      <c r="C42" s="91" t="s">
        <v>55</v>
      </c>
      <c r="D42" s="28">
        <v>4556.1000000000004</v>
      </c>
      <c r="E42" s="62">
        <v>0.78</v>
      </c>
      <c r="F42" s="61">
        <v>6</v>
      </c>
      <c r="G42" s="94">
        <v>21322.548000000003</v>
      </c>
    </row>
    <row r="43" spans="1:7" ht="17.25" customHeight="1" x14ac:dyDescent="0.25">
      <c r="A43" s="80" t="s">
        <v>9</v>
      </c>
      <c r="B43" s="54" t="s">
        <v>10</v>
      </c>
      <c r="C43" s="27" t="s">
        <v>55</v>
      </c>
      <c r="D43" s="28"/>
      <c r="E43" s="62"/>
      <c r="F43" s="61"/>
      <c r="G43" s="94"/>
    </row>
    <row r="44" spans="1:7" ht="18.75" customHeight="1" x14ac:dyDescent="0.25">
      <c r="A44" s="80"/>
      <c r="B44" s="55" t="s">
        <v>39</v>
      </c>
      <c r="C44" s="91" t="s">
        <v>56</v>
      </c>
      <c r="D44" s="60">
        <v>110</v>
      </c>
      <c r="E44" s="62"/>
      <c r="F44" s="61"/>
      <c r="G44" s="94">
        <v>53579.74</v>
      </c>
    </row>
    <row r="45" spans="1:7" ht="3" hidden="1" customHeight="1" x14ac:dyDescent="0.25">
      <c r="A45" s="80"/>
      <c r="B45" s="55" t="s">
        <v>40</v>
      </c>
      <c r="C45" s="91" t="s">
        <v>59</v>
      </c>
      <c r="D45" s="60"/>
      <c r="E45" s="62"/>
      <c r="F45" s="61"/>
      <c r="G45" s="64">
        <v>0</v>
      </c>
    </row>
    <row r="46" spans="1:7" ht="21" customHeight="1" x14ac:dyDescent="0.25">
      <c r="A46" s="80" t="s">
        <v>66</v>
      </c>
      <c r="B46" s="54" t="s">
        <v>41</v>
      </c>
      <c r="C46" s="91"/>
      <c r="D46" s="60"/>
      <c r="E46" s="62"/>
      <c r="F46" s="61"/>
      <c r="G46" s="94">
        <v>4799.75</v>
      </c>
    </row>
    <row r="47" spans="1:7" ht="15" customHeight="1" x14ac:dyDescent="0.25">
      <c r="A47" s="80"/>
      <c r="B47" s="55" t="s">
        <v>42</v>
      </c>
      <c r="C47" s="91" t="s">
        <v>57</v>
      </c>
      <c r="D47" s="60">
        <v>110</v>
      </c>
      <c r="E47" s="62">
        <v>11.68</v>
      </c>
      <c r="F47" s="61">
        <v>1</v>
      </c>
      <c r="G47" s="95">
        <v>1284.8</v>
      </c>
    </row>
    <row r="48" spans="1:7" ht="15" customHeight="1" x14ac:dyDescent="0.25">
      <c r="A48" s="80"/>
      <c r="B48" s="55" t="s">
        <v>42</v>
      </c>
      <c r="C48" s="91" t="s">
        <v>57</v>
      </c>
      <c r="D48" s="60">
        <v>110</v>
      </c>
      <c r="E48" s="62">
        <v>13.68</v>
      </c>
      <c r="F48" s="61">
        <v>2</v>
      </c>
      <c r="G48" s="95">
        <v>3009.6</v>
      </c>
    </row>
    <row r="49" spans="1:7" ht="15" customHeight="1" x14ac:dyDescent="0.25">
      <c r="A49" s="80"/>
      <c r="B49" s="55" t="s">
        <v>99</v>
      </c>
      <c r="C49" s="91" t="s">
        <v>57</v>
      </c>
      <c r="D49" s="60">
        <v>1</v>
      </c>
      <c r="E49" s="62">
        <v>505.35</v>
      </c>
      <c r="F49" s="61">
        <v>1</v>
      </c>
      <c r="G49" s="95">
        <v>505.35</v>
      </c>
    </row>
    <row r="50" spans="1:7" ht="15" customHeight="1" x14ac:dyDescent="0.25">
      <c r="A50" s="80" t="s">
        <v>81</v>
      </c>
      <c r="B50" s="51" t="s">
        <v>43</v>
      </c>
      <c r="C50" s="91" t="s">
        <v>55</v>
      </c>
      <c r="D50" s="28">
        <v>4546.1000000000004</v>
      </c>
      <c r="E50" s="62">
        <v>0.13</v>
      </c>
      <c r="F50" s="61">
        <v>12</v>
      </c>
      <c r="G50" s="94">
        <v>7091.9160000000011</v>
      </c>
    </row>
    <row r="51" spans="1:7" ht="16.5" customHeight="1" x14ac:dyDescent="0.25">
      <c r="A51" s="80" t="s">
        <v>11</v>
      </c>
      <c r="B51" s="54" t="s">
        <v>7</v>
      </c>
      <c r="C51" s="27"/>
      <c r="D51" s="28"/>
      <c r="E51" s="62"/>
      <c r="F51" s="61"/>
      <c r="G51" s="94">
        <v>67025.520000000019</v>
      </c>
    </row>
    <row r="52" spans="1:7" ht="16.5" customHeight="1" x14ac:dyDescent="0.25">
      <c r="A52" s="80"/>
      <c r="B52" s="78" t="s">
        <v>74</v>
      </c>
      <c r="C52" s="27" t="s">
        <v>58</v>
      </c>
      <c r="D52" s="28">
        <v>4556.1000000000004</v>
      </c>
      <c r="E52" s="62">
        <v>1.1000000000000001</v>
      </c>
      <c r="F52" s="61">
        <v>12</v>
      </c>
      <c r="G52" s="95">
        <v>60140.520000000011</v>
      </c>
    </row>
    <row r="53" spans="1:7" ht="18" customHeight="1" x14ac:dyDescent="0.25">
      <c r="A53" s="80"/>
      <c r="B53" s="55" t="s">
        <v>44</v>
      </c>
      <c r="C53" s="27" t="s">
        <v>58</v>
      </c>
      <c r="D53" s="28">
        <v>425</v>
      </c>
      <c r="E53" s="62">
        <v>1.8</v>
      </c>
      <c r="F53" s="61">
        <v>9</v>
      </c>
      <c r="G53" s="95">
        <v>6885</v>
      </c>
    </row>
    <row r="54" spans="1:7" ht="15" customHeight="1" x14ac:dyDescent="0.25">
      <c r="A54" s="81" t="s">
        <v>12</v>
      </c>
      <c r="B54" s="79" t="s">
        <v>67</v>
      </c>
      <c r="C54" s="27"/>
      <c r="D54" s="28"/>
      <c r="E54" s="62"/>
      <c r="F54" s="61"/>
      <c r="G54" s="94">
        <v>148714.72999999998</v>
      </c>
    </row>
    <row r="55" spans="1:7" ht="14.25" customHeight="1" x14ac:dyDescent="0.25">
      <c r="A55" s="41"/>
      <c r="B55" s="55" t="s">
        <v>45</v>
      </c>
      <c r="C55" s="27" t="s">
        <v>58</v>
      </c>
      <c r="D55" s="28">
        <v>934</v>
      </c>
      <c r="E55" s="62">
        <v>4.5</v>
      </c>
      <c r="F55" s="61">
        <v>12</v>
      </c>
      <c r="G55" s="64">
        <v>50436</v>
      </c>
    </row>
    <row r="56" spans="1:7" ht="21" hidden="1" customHeight="1" x14ac:dyDescent="0.25">
      <c r="A56" s="38"/>
      <c r="B56" s="55" t="s">
        <v>46</v>
      </c>
      <c r="C56" s="27" t="s">
        <v>58</v>
      </c>
      <c r="D56" s="28"/>
      <c r="E56" s="62">
        <v>1.82</v>
      </c>
      <c r="F56" s="61">
        <v>3</v>
      </c>
      <c r="G56" s="64">
        <v>0</v>
      </c>
    </row>
    <row r="57" spans="1:7" ht="19.5" customHeight="1" x14ac:dyDescent="0.25">
      <c r="A57" s="38"/>
      <c r="B57" s="55" t="s">
        <v>83</v>
      </c>
      <c r="C57" s="27" t="s">
        <v>28</v>
      </c>
      <c r="D57" s="28">
        <v>700</v>
      </c>
      <c r="E57" s="62">
        <v>1.5</v>
      </c>
      <c r="F57" s="61">
        <v>1</v>
      </c>
      <c r="G57" s="64">
        <v>1050</v>
      </c>
    </row>
    <row r="58" spans="1:7" ht="21" hidden="1" customHeight="1" x14ac:dyDescent="0.25">
      <c r="A58" s="38"/>
      <c r="B58" s="55" t="s">
        <v>60</v>
      </c>
      <c r="C58" s="27" t="s">
        <v>55</v>
      </c>
      <c r="D58" s="28"/>
      <c r="E58" s="62"/>
      <c r="F58" s="61"/>
      <c r="G58" s="64"/>
    </row>
    <row r="59" spans="1:7" ht="0.75" customHeight="1" x14ac:dyDescent="0.25">
      <c r="A59" s="38"/>
      <c r="B59" s="56" t="s">
        <v>61</v>
      </c>
      <c r="C59" s="27" t="s">
        <v>28</v>
      </c>
      <c r="D59" s="66"/>
      <c r="E59" s="62">
        <v>12.58</v>
      </c>
      <c r="F59" s="61">
        <v>3</v>
      </c>
      <c r="G59" s="64">
        <v>0</v>
      </c>
    </row>
    <row r="60" spans="1:7" ht="22.5" customHeight="1" x14ac:dyDescent="0.25">
      <c r="A60" s="38"/>
      <c r="B60" s="75" t="s">
        <v>62</v>
      </c>
      <c r="C60" s="92" t="s">
        <v>57</v>
      </c>
      <c r="D60" s="83">
        <v>1</v>
      </c>
      <c r="E60" s="68">
        <v>1000</v>
      </c>
      <c r="F60" s="76">
        <v>12</v>
      </c>
      <c r="G60" s="96">
        <v>12000</v>
      </c>
    </row>
    <row r="61" spans="1:7" ht="17.25" customHeight="1" x14ac:dyDescent="0.25">
      <c r="A61" s="67"/>
      <c r="B61" s="56" t="s">
        <v>60</v>
      </c>
      <c r="C61" s="27" t="s">
        <v>55</v>
      </c>
      <c r="D61" s="84">
        <v>1</v>
      </c>
      <c r="E61" s="28">
        <v>7350</v>
      </c>
      <c r="F61" s="61">
        <v>1</v>
      </c>
      <c r="G61" s="64">
        <v>7350</v>
      </c>
    </row>
    <row r="62" spans="1:7" ht="27" customHeight="1" x14ac:dyDescent="0.25">
      <c r="A62" s="67"/>
      <c r="B62" s="56" t="s">
        <v>92</v>
      </c>
      <c r="C62" s="27" t="s">
        <v>28</v>
      </c>
      <c r="D62" s="66">
        <v>3989</v>
      </c>
      <c r="E62" s="28">
        <v>1.8</v>
      </c>
      <c r="F62" s="61">
        <v>9</v>
      </c>
      <c r="G62" s="64">
        <v>64621.799999999996</v>
      </c>
    </row>
    <row r="63" spans="1:7" ht="17.25" customHeight="1" x14ac:dyDescent="0.25">
      <c r="A63" s="67"/>
      <c r="B63" s="56" t="s">
        <v>75</v>
      </c>
      <c r="C63" s="27" t="s">
        <v>28</v>
      </c>
      <c r="D63" s="66">
        <v>2460</v>
      </c>
      <c r="E63" s="28">
        <v>2.5</v>
      </c>
      <c r="F63" s="61">
        <v>1</v>
      </c>
      <c r="G63" s="64">
        <v>6150</v>
      </c>
    </row>
    <row r="64" spans="1:7" ht="17.25" customHeight="1" x14ac:dyDescent="0.25">
      <c r="A64" s="67"/>
      <c r="B64" s="56" t="s">
        <v>76</v>
      </c>
      <c r="C64" s="27" t="s">
        <v>77</v>
      </c>
      <c r="D64" s="66">
        <v>1</v>
      </c>
      <c r="E64" s="28">
        <v>950</v>
      </c>
      <c r="F64" s="61">
        <v>1</v>
      </c>
      <c r="G64" s="64">
        <v>950</v>
      </c>
    </row>
    <row r="65" spans="1:7" ht="17.25" customHeight="1" x14ac:dyDescent="0.25">
      <c r="A65" s="67"/>
      <c r="B65" s="56" t="s">
        <v>80</v>
      </c>
      <c r="C65" s="27" t="s">
        <v>77</v>
      </c>
      <c r="D65" s="66">
        <v>0.4</v>
      </c>
      <c r="E65" s="28">
        <v>1000</v>
      </c>
      <c r="F65" s="61">
        <v>1</v>
      </c>
      <c r="G65" s="64">
        <v>400</v>
      </c>
    </row>
    <row r="66" spans="1:7" ht="17.25" customHeight="1" x14ac:dyDescent="0.25">
      <c r="A66" s="67"/>
      <c r="B66" s="56" t="s">
        <v>78</v>
      </c>
      <c r="C66" s="27" t="s">
        <v>55</v>
      </c>
      <c r="D66" s="84">
        <v>1</v>
      </c>
      <c r="E66" s="28">
        <v>4732.93</v>
      </c>
      <c r="F66" s="61">
        <v>1</v>
      </c>
      <c r="G66" s="64">
        <v>4732.93</v>
      </c>
    </row>
    <row r="67" spans="1:7" ht="17.25" customHeight="1" x14ac:dyDescent="0.25">
      <c r="A67" s="67"/>
      <c r="B67" s="56" t="s">
        <v>96</v>
      </c>
      <c r="C67" s="27" t="s">
        <v>97</v>
      </c>
      <c r="D67" s="66">
        <v>0.3</v>
      </c>
      <c r="E67" s="28">
        <v>2000</v>
      </c>
      <c r="F67" s="61">
        <v>1</v>
      </c>
      <c r="G67" s="64">
        <v>600</v>
      </c>
    </row>
    <row r="68" spans="1:7" ht="17.25" customHeight="1" x14ac:dyDescent="0.25">
      <c r="A68" s="67"/>
      <c r="B68" s="56" t="s">
        <v>98</v>
      </c>
      <c r="C68" s="27" t="s">
        <v>55</v>
      </c>
      <c r="D68" s="84">
        <v>1</v>
      </c>
      <c r="E68" s="28">
        <v>424</v>
      </c>
      <c r="F68" s="61">
        <v>1</v>
      </c>
      <c r="G68" s="64">
        <v>424</v>
      </c>
    </row>
    <row r="69" spans="1:7" ht="27.75" customHeight="1" x14ac:dyDescent="0.25">
      <c r="A69" s="42"/>
      <c r="B69" s="77" t="s">
        <v>47</v>
      </c>
      <c r="C69" s="32"/>
      <c r="D69" s="32"/>
      <c r="E69" s="32"/>
      <c r="F69" s="32"/>
      <c r="G69" s="72">
        <v>1039190.1163999998</v>
      </c>
    </row>
    <row r="70" spans="1:7" x14ac:dyDescent="0.25">
      <c r="A70" s="11"/>
      <c r="B70" s="44" t="s">
        <v>49</v>
      </c>
      <c r="C70" s="33" t="s">
        <v>65</v>
      </c>
      <c r="D70" s="34">
        <v>7497</v>
      </c>
      <c r="E70" s="69">
        <v>4.8</v>
      </c>
      <c r="F70" s="61">
        <v>1</v>
      </c>
      <c r="G70" s="86">
        <v>35123</v>
      </c>
    </row>
    <row r="71" spans="1:7" x14ac:dyDescent="0.25">
      <c r="A71" s="11"/>
      <c r="B71" s="43" t="s">
        <v>48</v>
      </c>
      <c r="C71" s="33"/>
      <c r="D71" s="28">
        <v>5623</v>
      </c>
      <c r="E71" s="69">
        <v>0.05</v>
      </c>
      <c r="F71" s="35"/>
      <c r="G71" s="85">
        <v>2737.2</v>
      </c>
    </row>
    <row r="72" spans="1:7" x14ac:dyDescent="0.25">
      <c r="A72" s="11"/>
      <c r="B72" s="43" t="s">
        <v>50</v>
      </c>
      <c r="C72" s="33"/>
      <c r="D72" s="28">
        <v>4546.1000000000004</v>
      </c>
      <c r="E72" s="69">
        <v>0.21</v>
      </c>
      <c r="F72" s="35"/>
      <c r="G72" s="71">
        <v>12281.86</v>
      </c>
    </row>
    <row r="73" spans="1:7" x14ac:dyDescent="0.25">
      <c r="B73" s="18" t="s">
        <v>68</v>
      </c>
      <c r="C73" s="36"/>
      <c r="D73" s="10"/>
      <c r="E73" s="36"/>
      <c r="F73" s="36"/>
      <c r="G73" s="29">
        <v>1089332.1763999998</v>
      </c>
    </row>
    <row r="74" spans="1:7" x14ac:dyDescent="0.25">
      <c r="B74" s="18" t="s">
        <v>79</v>
      </c>
      <c r="C74" s="36"/>
      <c r="D74" s="10"/>
      <c r="E74" s="36"/>
      <c r="F74" s="36"/>
      <c r="G74" s="29"/>
    </row>
    <row r="75" spans="1:7" x14ac:dyDescent="0.25">
      <c r="A75" s="11"/>
      <c r="B75" s="19" t="s">
        <v>51</v>
      </c>
      <c r="C75" s="20"/>
      <c r="D75" s="20"/>
      <c r="E75" s="21"/>
      <c r="F75" s="22"/>
      <c r="G75" s="82">
        <v>853459.41</v>
      </c>
    </row>
    <row r="76" spans="1:7" x14ac:dyDescent="0.25">
      <c r="B76" s="87" t="s">
        <v>140</v>
      </c>
      <c r="C76" s="88"/>
      <c r="D76" s="88"/>
      <c r="E76" s="88"/>
      <c r="F76" s="89"/>
      <c r="G76" s="30">
        <v>117870</v>
      </c>
    </row>
    <row r="77" spans="1:7" x14ac:dyDescent="0.25">
      <c r="B77" s="23" t="s">
        <v>141</v>
      </c>
      <c r="C77" s="24"/>
      <c r="D77" s="24"/>
      <c r="E77" s="25"/>
      <c r="F77" s="26"/>
      <c r="G77" s="71">
        <v>1089332.18</v>
      </c>
    </row>
    <row r="78" spans="1:7" x14ac:dyDescent="0.25">
      <c r="B78" s="73" t="s">
        <v>142</v>
      </c>
      <c r="C78" s="74"/>
      <c r="D78" s="74"/>
      <c r="E78" s="74"/>
      <c r="F78" s="74"/>
      <c r="G78" s="72">
        <v>353742.77</v>
      </c>
    </row>
    <row r="79" spans="1:7" x14ac:dyDescent="0.25">
      <c r="C79" s="10"/>
      <c r="D79" s="10"/>
      <c r="E79" s="10"/>
      <c r="F79" s="10"/>
    </row>
    <row r="81" spans="2:2" x14ac:dyDescent="0.25">
      <c r="B81" t="s">
        <v>82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10" sqref="H10"/>
    </sheetView>
  </sheetViews>
  <sheetFormatPr defaultRowHeight="15" x14ac:dyDescent="0.25"/>
  <cols>
    <col min="1" max="1" width="3.42578125" style="97" customWidth="1"/>
    <col min="2" max="2" width="27.5703125" style="97" customWidth="1"/>
    <col min="3" max="3" width="30.140625" style="97" customWidth="1"/>
    <col min="4" max="4" width="9.42578125" style="97" customWidth="1"/>
    <col min="5" max="5" width="6.28515625" style="97" customWidth="1"/>
    <col min="6" max="6" width="9.28515625" style="97" customWidth="1"/>
    <col min="7" max="7" width="4.42578125" style="97" customWidth="1"/>
    <col min="8" max="9" width="13.28515625" style="97" bestFit="1" customWidth="1"/>
    <col min="10" max="16384" width="9.140625" style="97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100</v>
      </c>
      <c r="D2"/>
      <c r="E2"/>
      <c r="F2"/>
    </row>
    <row r="3" spans="1:9" x14ac:dyDescent="0.25">
      <c r="C3" t="s">
        <v>101</v>
      </c>
      <c r="D3"/>
      <c r="E3"/>
      <c r="F3"/>
    </row>
    <row r="4" spans="1:9" ht="25.5" customHeight="1" x14ac:dyDescent="0.25">
      <c r="B4" s="149" t="s">
        <v>102</v>
      </c>
      <c r="C4" s="149"/>
      <c r="D4" s="149"/>
      <c r="E4" s="149"/>
      <c r="F4" s="149"/>
    </row>
    <row r="5" spans="1:9" x14ac:dyDescent="0.25">
      <c r="B5" s="149" t="s">
        <v>103</v>
      </c>
      <c r="C5" s="149"/>
      <c r="D5" s="149"/>
      <c r="E5" s="149"/>
      <c r="F5" s="98"/>
    </row>
    <row r="6" spans="1:9" ht="11.25" customHeight="1" x14ac:dyDescent="0.25">
      <c r="B6" s="99" t="s">
        <v>104</v>
      </c>
      <c r="C6" s="99"/>
      <c r="D6" s="100"/>
      <c r="E6" s="101"/>
      <c r="F6" s="101">
        <v>4556.1000000000004</v>
      </c>
    </row>
    <row r="7" spans="1:9" ht="11.25" customHeight="1" x14ac:dyDescent="0.25">
      <c r="B7" s="102" t="s">
        <v>105</v>
      </c>
      <c r="C7" s="102"/>
      <c r="D7" s="103"/>
      <c r="E7" s="104"/>
      <c r="F7" s="105">
        <v>14.57</v>
      </c>
      <c r="H7" s="106"/>
      <c r="I7" s="106"/>
    </row>
    <row r="8" spans="1:9" ht="12.75" customHeight="1" x14ac:dyDescent="0.25">
      <c r="B8" s="99" t="s">
        <v>106</v>
      </c>
      <c r="C8" s="107"/>
      <c r="D8" s="108"/>
      <c r="E8" s="109"/>
      <c r="F8" s="110">
        <v>12</v>
      </c>
    </row>
    <row r="9" spans="1:9" ht="26.25" customHeight="1" x14ac:dyDescent="0.25">
      <c r="A9" s="111" t="s">
        <v>107</v>
      </c>
      <c r="B9" s="111" t="s">
        <v>108</v>
      </c>
      <c r="C9" s="111" t="s">
        <v>109</v>
      </c>
      <c r="D9" s="112" t="s">
        <v>110</v>
      </c>
      <c r="E9" s="112" t="s">
        <v>111</v>
      </c>
      <c r="F9" s="113" t="s">
        <v>112</v>
      </c>
    </row>
    <row r="10" spans="1:9" ht="36.75" customHeight="1" x14ac:dyDescent="0.25">
      <c r="A10" s="111">
        <v>1</v>
      </c>
      <c r="B10" s="113" t="s">
        <v>113</v>
      </c>
      <c r="C10" s="114" t="s">
        <v>114</v>
      </c>
      <c r="D10" s="113" t="s">
        <v>115</v>
      </c>
      <c r="E10" s="115">
        <v>2.9</v>
      </c>
      <c r="F10" s="116">
        <f>E10*F6*F8</f>
        <v>158552.28</v>
      </c>
    </row>
    <row r="11" spans="1:9" ht="36.75" customHeight="1" x14ac:dyDescent="0.25">
      <c r="A11" s="111">
        <v>2</v>
      </c>
      <c r="B11" s="117" t="s">
        <v>116</v>
      </c>
      <c r="C11" s="114" t="s">
        <v>117</v>
      </c>
      <c r="D11" s="113" t="s">
        <v>115</v>
      </c>
      <c r="E11" s="118">
        <v>1.74</v>
      </c>
      <c r="F11" s="116">
        <f>F6*E11*F8</f>
        <v>95131.368000000002</v>
      </c>
    </row>
    <row r="12" spans="1:9" ht="39" customHeight="1" x14ac:dyDescent="0.25">
      <c r="A12" s="111">
        <v>3</v>
      </c>
      <c r="B12" s="114" t="s">
        <v>118</v>
      </c>
      <c r="C12" s="114" t="s">
        <v>119</v>
      </c>
      <c r="D12" s="113" t="s">
        <v>115</v>
      </c>
      <c r="E12" s="119">
        <f>2.32-0.05</f>
        <v>2.27</v>
      </c>
      <c r="F12" s="116">
        <f>F6*E12*F8</f>
        <v>124108.16400000002</v>
      </c>
      <c r="G12" s="106"/>
      <c r="H12" s="106"/>
    </row>
    <row r="13" spans="1:9" ht="33.75" customHeight="1" x14ac:dyDescent="0.25">
      <c r="A13" s="111">
        <v>4</v>
      </c>
      <c r="B13" s="114" t="s">
        <v>120</v>
      </c>
      <c r="C13" s="114" t="s">
        <v>121</v>
      </c>
      <c r="D13" s="113" t="s">
        <v>115</v>
      </c>
      <c r="E13" s="119">
        <v>0.75</v>
      </c>
      <c r="F13" s="116">
        <f>E13*F6*F8</f>
        <v>41004.9</v>
      </c>
      <c r="G13" s="106"/>
      <c r="H13" s="106"/>
    </row>
    <row r="14" spans="1:9" ht="37.5" customHeight="1" x14ac:dyDescent="0.25">
      <c r="A14" s="111">
        <v>5</v>
      </c>
      <c r="B14" s="114" t="s">
        <v>122</v>
      </c>
      <c r="C14" s="114" t="s">
        <v>123</v>
      </c>
      <c r="D14" s="113" t="s">
        <v>115</v>
      </c>
      <c r="E14" s="119">
        <v>0.98</v>
      </c>
      <c r="F14" s="116">
        <f>F6*E14*F8</f>
        <v>53579.736000000004</v>
      </c>
      <c r="G14" s="106"/>
      <c r="H14" s="106"/>
    </row>
    <row r="15" spans="1:9" ht="41.25" customHeight="1" x14ac:dyDescent="0.25">
      <c r="A15" s="111">
        <v>6</v>
      </c>
      <c r="B15" s="114" t="s">
        <v>124</v>
      </c>
      <c r="C15" s="114" t="s">
        <v>125</v>
      </c>
      <c r="D15" s="113" t="s">
        <v>115</v>
      </c>
      <c r="E15" s="119">
        <v>2.6</v>
      </c>
      <c r="F15" s="116">
        <f>F6*E15*F8</f>
        <v>142150.32</v>
      </c>
      <c r="G15" s="106"/>
      <c r="H15" s="106"/>
    </row>
    <row r="16" spans="1:9" ht="24" customHeight="1" x14ac:dyDescent="0.25">
      <c r="A16" s="111">
        <v>7</v>
      </c>
      <c r="B16" s="114" t="s">
        <v>126</v>
      </c>
      <c r="C16" s="114" t="s">
        <v>127</v>
      </c>
      <c r="D16" s="113" t="s">
        <v>115</v>
      </c>
      <c r="E16" s="119">
        <v>0.17</v>
      </c>
      <c r="F16" s="116">
        <f>F6*E16*F8</f>
        <v>9294.4440000000013</v>
      </c>
      <c r="G16" s="106"/>
      <c r="H16" s="106"/>
    </row>
    <row r="17" spans="1:8" ht="22.5" x14ac:dyDescent="0.25">
      <c r="A17" s="111">
        <v>8</v>
      </c>
      <c r="B17" s="114" t="s">
        <v>128</v>
      </c>
      <c r="C17" s="114" t="s">
        <v>129</v>
      </c>
      <c r="D17" s="113" t="s">
        <v>115</v>
      </c>
      <c r="E17" s="119">
        <v>0.06</v>
      </c>
      <c r="F17" s="116">
        <f>F6*E17*F8</f>
        <v>3280.3919999999998</v>
      </c>
      <c r="G17" s="106"/>
      <c r="H17" s="106"/>
    </row>
    <row r="18" spans="1:8" ht="33.75" x14ac:dyDescent="0.25">
      <c r="A18" s="111">
        <v>9</v>
      </c>
      <c r="B18" s="114" t="s">
        <v>130</v>
      </c>
      <c r="C18" s="114" t="s">
        <v>131</v>
      </c>
      <c r="D18" s="113" t="s">
        <v>115</v>
      </c>
      <c r="E18" s="119">
        <v>1.2</v>
      </c>
      <c r="F18" s="116">
        <f>F6*E18*F8</f>
        <v>65607.840000000011</v>
      </c>
      <c r="G18" s="106"/>
      <c r="H18" s="106"/>
    </row>
    <row r="19" spans="1:8" ht="33.75" x14ac:dyDescent="0.25">
      <c r="A19" s="111">
        <v>10</v>
      </c>
      <c r="B19" s="114" t="s">
        <v>132</v>
      </c>
      <c r="C19" s="114" t="s">
        <v>131</v>
      </c>
      <c r="D19" s="113" t="s">
        <v>115</v>
      </c>
      <c r="E19" s="119">
        <v>1.9</v>
      </c>
      <c r="F19" s="116">
        <f>F6*E19*F8</f>
        <v>103879.08</v>
      </c>
      <c r="G19" s="106"/>
      <c r="H19" s="106"/>
    </row>
    <row r="20" spans="1:8" ht="22.5" x14ac:dyDescent="0.25">
      <c r="A20" s="120"/>
      <c r="B20" s="150" t="s">
        <v>133</v>
      </c>
      <c r="C20" s="151"/>
      <c r="D20" s="113" t="s">
        <v>115</v>
      </c>
      <c r="E20" s="121">
        <f>SUM(E10:E19)</f>
        <v>14.57</v>
      </c>
      <c r="F20" s="122">
        <f>SUM(F10:F19)</f>
        <v>796588.52400000009</v>
      </c>
      <c r="G20" s="123"/>
      <c r="H20" s="106"/>
    </row>
    <row r="21" spans="1:8" s="130" customFormat="1" x14ac:dyDescent="0.25">
      <c r="A21" s="124">
        <v>11</v>
      </c>
      <c r="B21" s="125" t="s">
        <v>134</v>
      </c>
      <c r="C21" s="126"/>
      <c r="D21" s="127" t="str">
        <f>D19</f>
        <v>м2 площади</v>
      </c>
      <c r="E21" s="126">
        <v>0.05</v>
      </c>
      <c r="F21" s="128">
        <f>F6*E21*F8</f>
        <v>2733.6600000000003</v>
      </c>
      <c r="G21" s="129"/>
    </row>
    <row r="22" spans="1:8" s="130" customFormat="1" x14ac:dyDescent="0.25">
      <c r="A22" s="124">
        <v>12</v>
      </c>
      <c r="B22" s="125" t="s">
        <v>135</v>
      </c>
      <c r="C22" s="126"/>
      <c r="D22" s="127" t="str">
        <f>D19</f>
        <v>м2 площади</v>
      </c>
      <c r="E22" s="126">
        <v>0.23</v>
      </c>
      <c r="F22" s="128">
        <f>F6*E22*F8</f>
        <v>12574.835999999999</v>
      </c>
      <c r="G22" s="129"/>
    </row>
    <row r="23" spans="1:8" s="130" customFormat="1" x14ac:dyDescent="0.25">
      <c r="A23" s="124">
        <v>13</v>
      </c>
      <c r="B23" s="125" t="s">
        <v>49</v>
      </c>
      <c r="C23" s="126"/>
      <c r="D23" s="131" t="str">
        <f>D19</f>
        <v>м2 площади</v>
      </c>
      <c r="E23" s="126">
        <v>0.66</v>
      </c>
      <c r="F23" s="128">
        <f>E23*F6*F8</f>
        <v>36084.312000000005</v>
      </c>
      <c r="G23" s="129"/>
    </row>
    <row r="24" spans="1:8" s="130" customFormat="1" x14ac:dyDescent="0.25">
      <c r="A24" s="132"/>
      <c r="B24" s="133"/>
      <c r="C24" s="134" t="s">
        <v>136</v>
      </c>
      <c r="D24" s="131" t="str">
        <f>D20</f>
        <v>м2 площади</v>
      </c>
      <c r="E24" s="135">
        <f>E20+E21+E22+E23</f>
        <v>15.510000000000002</v>
      </c>
      <c r="F24" s="135">
        <f>F20+F21+F22+F23</f>
        <v>847981.33200000017</v>
      </c>
    </row>
    <row r="25" spans="1:8" x14ac:dyDescent="0.25">
      <c r="B25" s="136" t="s">
        <v>137</v>
      </c>
      <c r="C25" s="136"/>
      <c r="D25" s="137"/>
    </row>
    <row r="26" spans="1:8" x14ac:dyDescent="0.25">
      <c r="B26" s="138" t="s">
        <v>138</v>
      </c>
      <c r="C26" s="152" t="s">
        <v>139</v>
      </c>
      <c r="D26" s="152"/>
      <c r="E26" s="152"/>
      <c r="F26" s="152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2022-03-23T08:41:31Z</dcterms:modified>
</cp:coreProperties>
</file>